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alázs Ádám\Dropbox\Forrai\Fizika\9\"/>
    </mc:Choice>
  </mc:AlternateContent>
  <bookViews>
    <workbookView xWindow="0" yWindow="0" windowWidth="20490" windowHeight="7530"/>
  </bookViews>
  <sheets>
    <sheet name="Munka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5" i="1" l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24" i="1"/>
  <c r="F9" i="1"/>
  <c r="M63" i="1" s="1"/>
  <c r="F8" i="1"/>
  <c r="K6" i="1" s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5" i="1" s="1"/>
  <c r="J3" i="1"/>
  <c r="M56" i="1" l="1"/>
  <c r="M48" i="1"/>
  <c r="M55" i="1"/>
  <c r="M47" i="1"/>
  <c r="M44" i="1"/>
  <c r="M18" i="1"/>
  <c r="L20" i="1"/>
  <c r="M10" i="1"/>
  <c r="L12" i="1"/>
  <c r="L4" i="1"/>
  <c r="K17" i="1"/>
  <c r="K9" i="1"/>
  <c r="K16" i="1"/>
  <c r="M8" i="1"/>
  <c r="L18" i="1"/>
  <c r="M22" i="1"/>
  <c r="M14" i="1"/>
  <c r="M6" i="1"/>
  <c r="M60" i="1"/>
  <c r="M52" i="1"/>
  <c r="L16" i="1"/>
  <c r="L8" i="1"/>
  <c r="K21" i="1"/>
  <c r="K13" i="1"/>
  <c r="K5" i="1"/>
  <c r="M21" i="1"/>
  <c r="M13" i="1"/>
  <c r="M5" i="1"/>
  <c r="M59" i="1"/>
  <c r="M51" i="1"/>
  <c r="L23" i="1"/>
  <c r="L15" i="1"/>
  <c r="L7" i="1"/>
  <c r="K20" i="1"/>
  <c r="K12" i="1"/>
  <c r="K4" i="1"/>
  <c r="M20" i="1"/>
  <c r="M12" i="1"/>
  <c r="M4" i="1"/>
  <c r="M58" i="1"/>
  <c r="M50" i="1"/>
  <c r="L22" i="1"/>
  <c r="L14" i="1"/>
  <c r="L6" i="1"/>
  <c r="K19" i="1"/>
  <c r="K11" i="1"/>
  <c r="M17" i="1"/>
  <c r="L11" i="1"/>
  <c r="K8" i="1"/>
  <c r="M16" i="1"/>
  <c r="M54" i="1"/>
  <c r="K7" i="1"/>
  <c r="L3" i="1"/>
  <c r="M19" i="1"/>
  <c r="M11" i="1"/>
  <c r="M23" i="1"/>
  <c r="M57" i="1"/>
  <c r="M49" i="1"/>
  <c r="L21" i="1"/>
  <c r="L13" i="1"/>
  <c r="L5" i="1"/>
  <c r="K18" i="1"/>
  <c r="K10" i="1"/>
  <c r="M9" i="1"/>
  <c r="L19" i="1"/>
  <c r="K3" i="1"/>
  <c r="M62" i="1"/>
  <c r="M46" i="1"/>
  <c r="L10" i="1"/>
  <c r="K23" i="1"/>
  <c r="K15" i="1"/>
  <c r="M3" i="1"/>
  <c r="M15" i="1"/>
  <c r="M7" i="1"/>
  <c r="M61" i="1"/>
  <c r="M53" i="1"/>
  <c r="M45" i="1"/>
  <c r="L17" i="1"/>
  <c r="L9" i="1"/>
  <c r="K22" i="1"/>
  <c r="K14" i="1"/>
  <c r="J43" i="1"/>
  <c r="J45" i="1" s="1"/>
  <c r="L45" i="1" s="1"/>
  <c r="J24" i="1"/>
  <c r="J32" i="1"/>
  <c r="J39" i="1"/>
  <c r="J31" i="1"/>
  <c r="J42" i="1"/>
  <c r="J38" i="1"/>
  <c r="J30" i="1"/>
  <c r="J41" i="1"/>
  <c r="J37" i="1"/>
  <c r="J29" i="1"/>
  <c r="J40" i="1"/>
  <c r="J36" i="1"/>
  <c r="J28" i="1"/>
  <c r="J35" i="1"/>
  <c r="J27" i="1"/>
  <c r="J34" i="1"/>
  <c r="J26" i="1"/>
  <c r="J33" i="1"/>
  <c r="J54" i="1" l="1"/>
  <c r="L54" i="1" s="1"/>
  <c r="J62" i="1"/>
  <c r="L62" i="1" s="1"/>
  <c r="J49" i="1"/>
  <c r="L49" i="1" s="1"/>
  <c r="J60" i="1"/>
  <c r="L60" i="1" s="1"/>
  <c r="J57" i="1"/>
  <c r="L57" i="1" s="1"/>
  <c r="J63" i="1"/>
  <c r="L63" i="1" s="1"/>
  <c r="J52" i="1"/>
  <c r="L52" i="1" s="1"/>
  <c r="J46" i="1"/>
  <c r="L46" i="1" s="1"/>
  <c r="J48" i="1"/>
  <c r="L48" i="1" s="1"/>
  <c r="K31" i="1"/>
  <c r="K39" i="1"/>
  <c r="K40" i="1"/>
  <c r="K27" i="1"/>
  <c r="K35" i="1"/>
  <c r="K43" i="1"/>
  <c r="K33" i="1"/>
  <c r="K34" i="1"/>
  <c r="K42" i="1"/>
  <c r="K28" i="1"/>
  <c r="K36" i="1"/>
  <c r="K24" i="1"/>
  <c r="K29" i="1"/>
  <c r="K37" i="1"/>
  <c r="K30" i="1"/>
  <c r="K38" i="1"/>
  <c r="K32" i="1"/>
  <c r="K25" i="1"/>
  <c r="K41" i="1"/>
  <c r="K26" i="1"/>
  <c r="J56" i="1"/>
  <c r="L56" i="1" s="1"/>
  <c r="J59" i="1"/>
  <c r="L59" i="1" s="1"/>
  <c r="J44" i="1"/>
  <c r="L44" i="1" s="1"/>
  <c r="J50" i="1"/>
  <c r="L50" i="1" s="1"/>
  <c r="J51" i="1"/>
  <c r="L51" i="1" s="1"/>
  <c r="J53" i="1"/>
  <c r="L53" i="1" s="1"/>
  <c r="J47" i="1"/>
  <c r="L47" i="1" s="1"/>
  <c r="J58" i="1"/>
  <c r="L58" i="1" s="1"/>
  <c r="J61" i="1"/>
  <c r="L61" i="1" s="1"/>
  <c r="J55" i="1"/>
  <c r="L55" i="1" s="1"/>
  <c r="K47" i="1" l="1"/>
  <c r="K55" i="1"/>
  <c r="K63" i="1"/>
  <c r="K48" i="1"/>
  <c r="K56" i="1"/>
  <c r="K44" i="1"/>
  <c r="K50" i="1"/>
  <c r="K51" i="1"/>
  <c r="K59" i="1"/>
  <c r="K49" i="1"/>
  <c r="K58" i="1"/>
  <c r="K52" i="1"/>
  <c r="K60" i="1"/>
  <c r="K45" i="1"/>
  <c r="K53" i="1"/>
  <c r="K61" i="1"/>
  <c r="K46" i="1"/>
  <c r="K54" i="1"/>
  <c r="K62" i="1"/>
  <c r="K57" i="1"/>
</calcChain>
</file>

<file path=xl/sharedStrings.xml><?xml version="1.0" encoding="utf-8"?>
<sst xmlns="http://schemas.openxmlformats.org/spreadsheetml/2006/main" count="11" uniqueCount="11">
  <si>
    <t>A gyorsulási szakasz ideje</t>
  </si>
  <si>
    <t>A lassulás ideje</t>
  </si>
  <si>
    <t>Az egyenletes haladás ideje</t>
  </si>
  <si>
    <t>IDŐ (s)</t>
  </si>
  <si>
    <t>Az elért maximális sebesség</t>
  </si>
  <si>
    <t>Sebesség (m/s)</t>
  </si>
  <si>
    <t>Út (m)</t>
  </si>
  <si>
    <t>Idő (s)</t>
  </si>
  <si>
    <t>Gyorsulás (m/s2)</t>
  </si>
  <si>
    <t>Gyorsulás az 3. szakaszon</t>
  </si>
  <si>
    <t>Gyorsulás az 1. szakaszon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</si>
</sst>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rgb="FF00B050"/>
      <name val="Calibri"/>
      <family val="2"/>
      <charset val="238"/>
      <scheme val="minor"/>
    </font>
    <font>
      <sz val="11"/>
      <color theme="3"/>
      <name val="Calibri"/>
      <family val="2"/>
      <charset val="238"/>
      <scheme val="minor"/>
    </font>
    <font>
      <sz val="11"/>
      <color rgb="FF002060"/>
      <name val="Calibri"/>
      <family val="2"/>
      <charset val="238"/>
      <scheme val="minor"/>
    </font>
    <font>
      <sz val="11"/>
      <color rgb="FFFFC000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/>
    <xf numFmtId="0" fontId="2" fillId="2" borderId="0" xfId="0" applyFont="1" applyFill="1"/>
    <xf numFmtId="0" fontId="2" fillId="3" borderId="0" xfId="0" applyFont="1" applyFill="1"/>
    <xf numFmtId="0" fontId="1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A megtett út az idő függvényében</a:t>
            </a:r>
          </a:p>
        </c:rich>
      </c:tx>
      <c:layout>
        <c:manualLayout>
          <c:xMode val="edge"/>
          <c:yMode val="edge"/>
          <c:x val="0.18751025767273921"/>
          <c:y val="4.528301886792452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tx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tx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movingAvg"/>
            <c:period val="2"/>
            <c:dispRSqr val="0"/>
            <c:dispEq val="0"/>
          </c:trendline>
          <c:xVal>
            <c:numRef>
              <c:f>Munka1!$J$3:$J$63</c:f>
              <c:numCache>
                <c:formatCode>General</c:formatCode>
                <c:ptCount val="61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4.25</c:v>
                </c:pt>
                <c:pt idx="18">
                  <c:v>4.5</c:v>
                </c:pt>
                <c:pt idx="19">
                  <c:v>4.75</c:v>
                </c:pt>
                <c:pt idx="20">
                  <c:v>5</c:v>
                </c:pt>
                <c:pt idx="21">
                  <c:v>5.25</c:v>
                </c:pt>
                <c:pt idx="22">
                  <c:v>5.5</c:v>
                </c:pt>
                <c:pt idx="23">
                  <c:v>5.75</c:v>
                </c:pt>
                <c:pt idx="24">
                  <c:v>6</c:v>
                </c:pt>
                <c:pt idx="25">
                  <c:v>6.25</c:v>
                </c:pt>
                <c:pt idx="26">
                  <c:v>6.5</c:v>
                </c:pt>
                <c:pt idx="27">
                  <c:v>6.75</c:v>
                </c:pt>
                <c:pt idx="28">
                  <c:v>7</c:v>
                </c:pt>
                <c:pt idx="29">
                  <c:v>7.25</c:v>
                </c:pt>
                <c:pt idx="30">
                  <c:v>7.5</c:v>
                </c:pt>
                <c:pt idx="31">
                  <c:v>7.75</c:v>
                </c:pt>
                <c:pt idx="32">
                  <c:v>8</c:v>
                </c:pt>
                <c:pt idx="33">
                  <c:v>8.25</c:v>
                </c:pt>
                <c:pt idx="34">
                  <c:v>8.5</c:v>
                </c:pt>
                <c:pt idx="35">
                  <c:v>8.75</c:v>
                </c:pt>
                <c:pt idx="36">
                  <c:v>9</c:v>
                </c:pt>
                <c:pt idx="37">
                  <c:v>9.25</c:v>
                </c:pt>
                <c:pt idx="38">
                  <c:v>9.5</c:v>
                </c:pt>
                <c:pt idx="39">
                  <c:v>9.75</c:v>
                </c:pt>
                <c:pt idx="40">
                  <c:v>10</c:v>
                </c:pt>
                <c:pt idx="41">
                  <c:v>10.25</c:v>
                </c:pt>
                <c:pt idx="42">
                  <c:v>10.5</c:v>
                </c:pt>
                <c:pt idx="43">
                  <c:v>10.75</c:v>
                </c:pt>
                <c:pt idx="44">
                  <c:v>11</c:v>
                </c:pt>
                <c:pt idx="45">
                  <c:v>11.25</c:v>
                </c:pt>
                <c:pt idx="46">
                  <c:v>11.5</c:v>
                </c:pt>
                <c:pt idx="47">
                  <c:v>11.75</c:v>
                </c:pt>
                <c:pt idx="48">
                  <c:v>12</c:v>
                </c:pt>
                <c:pt idx="49">
                  <c:v>12.25</c:v>
                </c:pt>
                <c:pt idx="50">
                  <c:v>12.5</c:v>
                </c:pt>
                <c:pt idx="51">
                  <c:v>12.75</c:v>
                </c:pt>
                <c:pt idx="52">
                  <c:v>13</c:v>
                </c:pt>
                <c:pt idx="53">
                  <c:v>13.25</c:v>
                </c:pt>
                <c:pt idx="54">
                  <c:v>13.5</c:v>
                </c:pt>
                <c:pt idx="55">
                  <c:v>13.75</c:v>
                </c:pt>
                <c:pt idx="56">
                  <c:v>14</c:v>
                </c:pt>
                <c:pt idx="57">
                  <c:v>14.25</c:v>
                </c:pt>
                <c:pt idx="58">
                  <c:v>14.5</c:v>
                </c:pt>
                <c:pt idx="59">
                  <c:v>14.75</c:v>
                </c:pt>
                <c:pt idx="60">
                  <c:v>15</c:v>
                </c:pt>
              </c:numCache>
            </c:numRef>
          </c:xVal>
          <c:yVal>
            <c:numRef>
              <c:f>Munka1!$K$3:$K$63</c:f>
              <c:numCache>
                <c:formatCode>General</c:formatCode>
                <c:ptCount val="61"/>
                <c:pt idx="0">
                  <c:v>0</c:v>
                </c:pt>
                <c:pt idx="1">
                  <c:v>6.25E-2</c:v>
                </c:pt>
                <c:pt idx="2">
                  <c:v>0.25</c:v>
                </c:pt>
                <c:pt idx="3">
                  <c:v>0.5625</c:v>
                </c:pt>
                <c:pt idx="4">
                  <c:v>1</c:v>
                </c:pt>
                <c:pt idx="5">
                  <c:v>1.5625</c:v>
                </c:pt>
                <c:pt idx="6">
                  <c:v>2.25</c:v>
                </c:pt>
                <c:pt idx="7">
                  <c:v>3.0625</c:v>
                </c:pt>
                <c:pt idx="8">
                  <c:v>4</c:v>
                </c:pt>
                <c:pt idx="9">
                  <c:v>5.0625</c:v>
                </c:pt>
                <c:pt idx="10">
                  <c:v>6.25</c:v>
                </c:pt>
                <c:pt idx="11">
                  <c:v>7.5625</c:v>
                </c:pt>
                <c:pt idx="12">
                  <c:v>9</c:v>
                </c:pt>
                <c:pt idx="13">
                  <c:v>10.5625</c:v>
                </c:pt>
                <c:pt idx="14">
                  <c:v>12.25</c:v>
                </c:pt>
                <c:pt idx="15">
                  <c:v>14.0625</c:v>
                </c:pt>
                <c:pt idx="16">
                  <c:v>16</c:v>
                </c:pt>
                <c:pt idx="17">
                  <c:v>18.0625</c:v>
                </c:pt>
                <c:pt idx="18">
                  <c:v>20.25</c:v>
                </c:pt>
                <c:pt idx="19">
                  <c:v>22.5625</c:v>
                </c:pt>
                <c:pt idx="20">
                  <c:v>25</c:v>
                </c:pt>
                <c:pt idx="21">
                  <c:v>27.5</c:v>
                </c:pt>
                <c:pt idx="22">
                  <c:v>30</c:v>
                </c:pt>
                <c:pt idx="23">
                  <c:v>32.5</c:v>
                </c:pt>
                <c:pt idx="24">
                  <c:v>35</c:v>
                </c:pt>
                <c:pt idx="25">
                  <c:v>37.5</c:v>
                </c:pt>
                <c:pt idx="26">
                  <c:v>40</c:v>
                </c:pt>
                <c:pt idx="27">
                  <c:v>42.5</c:v>
                </c:pt>
                <c:pt idx="28">
                  <c:v>45</c:v>
                </c:pt>
                <c:pt idx="29">
                  <c:v>47.5</c:v>
                </c:pt>
                <c:pt idx="30">
                  <c:v>50</c:v>
                </c:pt>
                <c:pt idx="31">
                  <c:v>52.5</c:v>
                </c:pt>
                <c:pt idx="32">
                  <c:v>55</c:v>
                </c:pt>
                <c:pt idx="33">
                  <c:v>57.5</c:v>
                </c:pt>
                <c:pt idx="34">
                  <c:v>60</c:v>
                </c:pt>
                <c:pt idx="35">
                  <c:v>62.5</c:v>
                </c:pt>
                <c:pt idx="36">
                  <c:v>65</c:v>
                </c:pt>
                <c:pt idx="37">
                  <c:v>67.5</c:v>
                </c:pt>
                <c:pt idx="38">
                  <c:v>70</c:v>
                </c:pt>
                <c:pt idx="39">
                  <c:v>72.5</c:v>
                </c:pt>
                <c:pt idx="40">
                  <c:v>75</c:v>
                </c:pt>
                <c:pt idx="41">
                  <c:v>77.4375</c:v>
                </c:pt>
                <c:pt idx="42">
                  <c:v>79.75</c:v>
                </c:pt>
                <c:pt idx="43">
                  <c:v>81.9375</c:v>
                </c:pt>
                <c:pt idx="44">
                  <c:v>84</c:v>
                </c:pt>
                <c:pt idx="45">
                  <c:v>85.9375</c:v>
                </c:pt>
                <c:pt idx="46">
                  <c:v>87.75</c:v>
                </c:pt>
                <c:pt idx="47">
                  <c:v>89.4375</c:v>
                </c:pt>
                <c:pt idx="48">
                  <c:v>91</c:v>
                </c:pt>
                <c:pt idx="49">
                  <c:v>92.4375</c:v>
                </c:pt>
                <c:pt idx="50">
                  <c:v>93.75</c:v>
                </c:pt>
                <c:pt idx="51">
                  <c:v>94.9375</c:v>
                </c:pt>
                <c:pt idx="52">
                  <c:v>96</c:v>
                </c:pt>
                <c:pt idx="53">
                  <c:v>96.9375</c:v>
                </c:pt>
                <c:pt idx="54">
                  <c:v>97.75</c:v>
                </c:pt>
                <c:pt idx="55">
                  <c:v>98.4375</c:v>
                </c:pt>
                <c:pt idx="56">
                  <c:v>99</c:v>
                </c:pt>
                <c:pt idx="57">
                  <c:v>99.4375</c:v>
                </c:pt>
                <c:pt idx="58">
                  <c:v>99.75</c:v>
                </c:pt>
                <c:pt idx="59">
                  <c:v>99.9375</c:v>
                </c:pt>
                <c:pt idx="60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BB4-465A-B85B-2D1EADAD2C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2954880"/>
        <c:axId val="382952912"/>
      </c:scatterChart>
      <c:valAx>
        <c:axId val="3829548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82952912"/>
        <c:crosses val="autoZero"/>
        <c:crossBetween val="midCat"/>
      </c:valAx>
      <c:valAx>
        <c:axId val="382952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8295488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A</a:t>
            </a:r>
            <a:r>
              <a:rPr lang="hu-HU" baseline="0"/>
              <a:t> sebesség az idő függvényében</a:t>
            </a:r>
          </a:p>
        </c:rich>
      </c:tx>
      <c:layout>
        <c:manualLayout>
          <c:xMode val="edge"/>
          <c:yMode val="edge"/>
          <c:x val="0.24230449819813787"/>
          <c:y val="5.751633986928104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rgbClr val="FFC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rgbClr val="FFC000"/>
                </a:solidFill>
              </a:ln>
              <a:effectLst/>
            </c:spPr>
          </c:marker>
          <c:dPt>
            <c:idx val="46"/>
            <c:marker>
              <c:symbol val="circle"/>
              <c:size val="5"/>
              <c:spPr>
                <a:solidFill>
                  <a:srgbClr val="FFC000"/>
                </a:solidFill>
                <a:ln w="9525">
                  <a:solidFill>
                    <a:srgbClr val="FFC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7C24-4E39-9B65-2744092D77F5}"/>
              </c:ext>
            </c:extLst>
          </c:dPt>
          <c:trendline>
            <c:spPr>
              <a:ln w="19050" cap="rnd">
                <a:noFill/>
                <a:prstDash val="sysDot"/>
              </a:ln>
              <a:effectLst/>
            </c:spPr>
            <c:trendlineType val="movingAvg"/>
            <c:period val="2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og"/>
            <c:dispRSqr val="0"/>
            <c:dispEq val="0"/>
          </c:trendline>
          <c:xVal>
            <c:numRef>
              <c:f>Munka1!$J$3:$J$63</c:f>
              <c:numCache>
                <c:formatCode>General</c:formatCode>
                <c:ptCount val="61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4.25</c:v>
                </c:pt>
                <c:pt idx="18">
                  <c:v>4.5</c:v>
                </c:pt>
                <c:pt idx="19">
                  <c:v>4.75</c:v>
                </c:pt>
                <c:pt idx="20">
                  <c:v>5</c:v>
                </c:pt>
                <c:pt idx="21">
                  <c:v>5.25</c:v>
                </c:pt>
                <c:pt idx="22">
                  <c:v>5.5</c:v>
                </c:pt>
                <c:pt idx="23">
                  <c:v>5.75</c:v>
                </c:pt>
                <c:pt idx="24">
                  <c:v>6</c:v>
                </c:pt>
                <c:pt idx="25">
                  <c:v>6.25</c:v>
                </c:pt>
                <c:pt idx="26">
                  <c:v>6.5</c:v>
                </c:pt>
                <c:pt idx="27">
                  <c:v>6.75</c:v>
                </c:pt>
                <c:pt idx="28">
                  <c:v>7</c:v>
                </c:pt>
                <c:pt idx="29">
                  <c:v>7.25</c:v>
                </c:pt>
                <c:pt idx="30">
                  <c:v>7.5</c:v>
                </c:pt>
                <c:pt idx="31">
                  <c:v>7.75</c:v>
                </c:pt>
                <c:pt idx="32">
                  <c:v>8</c:v>
                </c:pt>
                <c:pt idx="33">
                  <c:v>8.25</c:v>
                </c:pt>
                <c:pt idx="34">
                  <c:v>8.5</c:v>
                </c:pt>
                <c:pt idx="35">
                  <c:v>8.75</c:v>
                </c:pt>
                <c:pt idx="36">
                  <c:v>9</c:v>
                </c:pt>
                <c:pt idx="37">
                  <c:v>9.25</c:v>
                </c:pt>
                <c:pt idx="38">
                  <c:v>9.5</c:v>
                </c:pt>
                <c:pt idx="39">
                  <c:v>9.75</c:v>
                </c:pt>
                <c:pt idx="40">
                  <c:v>10</c:v>
                </c:pt>
                <c:pt idx="41">
                  <c:v>10.25</c:v>
                </c:pt>
                <c:pt idx="42">
                  <c:v>10.5</c:v>
                </c:pt>
                <c:pt idx="43">
                  <c:v>10.75</c:v>
                </c:pt>
                <c:pt idx="44">
                  <c:v>11</c:v>
                </c:pt>
                <c:pt idx="45">
                  <c:v>11.25</c:v>
                </c:pt>
                <c:pt idx="46">
                  <c:v>11.5</c:v>
                </c:pt>
                <c:pt idx="47">
                  <c:v>11.75</c:v>
                </c:pt>
                <c:pt idx="48">
                  <c:v>12</c:v>
                </c:pt>
                <c:pt idx="49">
                  <c:v>12.25</c:v>
                </c:pt>
                <c:pt idx="50">
                  <c:v>12.5</c:v>
                </c:pt>
                <c:pt idx="51">
                  <c:v>12.75</c:v>
                </c:pt>
                <c:pt idx="52">
                  <c:v>13</c:v>
                </c:pt>
                <c:pt idx="53">
                  <c:v>13.25</c:v>
                </c:pt>
                <c:pt idx="54">
                  <c:v>13.5</c:v>
                </c:pt>
                <c:pt idx="55">
                  <c:v>13.75</c:v>
                </c:pt>
                <c:pt idx="56">
                  <c:v>14</c:v>
                </c:pt>
                <c:pt idx="57">
                  <c:v>14.25</c:v>
                </c:pt>
                <c:pt idx="58">
                  <c:v>14.5</c:v>
                </c:pt>
                <c:pt idx="59">
                  <c:v>14.75</c:v>
                </c:pt>
                <c:pt idx="60">
                  <c:v>15</c:v>
                </c:pt>
              </c:numCache>
            </c:numRef>
          </c:xVal>
          <c:yVal>
            <c:numRef>
              <c:f>Munka1!$L$3:$L$63</c:f>
              <c:numCache>
                <c:formatCode>General</c:formatCode>
                <c:ptCount val="6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  <c:pt idx="27">
                  <c:v>10</c:v>
                </c:pt>
                <c:pt idx="28">
                  <c:v>10</c:v>
                </c:pt>
                <c:pt idx="29">
                  <c:v>10</c:v>
                </c:pt>
                <c:pt idx="30">
                  <c:v>10</c:v>
                </c:pt>
                <c:pt idx="31">
                  <c:v>10</c:v>
                </c:pt>
                <c:pt idx="32">
                  <c:v>10</c:v>
                </c:pt>
                <c:pt idx="33">
                  <c:v>10</c:v>
                </c:pt>
                <c:pt idx="34">
                  <c:v>10</c:v>
                </c:pt>
                <c:pt idx="35">
                  <c:v>10</c:v>
                </c:pt>
                <c:pt idx="36">
                  <c:v>10</c:v>
                </c:pt>
                <c:pt idx="37">
                  <c:v>10</c:v>
                </c:pt>
                <c:pt idx="38">
                  <c:v>10</c:v>
                </c:pt>
                <c:pt idx="39">
                  <c:v>10</c:v>
                </c:pt>
                <c:pt idx="40">
                  <c:v>10</c:v>
                </c:pt>
                <c:pt idx="41">
                  <c:v>9.5</c:v>
                </c:pt>
                <c:pt idx="42">
                  <c:v>9</c:v>
                </c:pt>
                <c:pt idx="43">
                  <c:v>8.5</c:v>
                </c:pt>
                <c:pt idx="44">
                  <c:v>8</c:v>
                </c:pt>
                <c:pt idx="45">
                  <c:v>7.5</c:v>
                </c:pt>
                <c:pt idx="46">
                  <c:v>7</c:v>
                </c:pt>
                <c:pt idx="47">
                  <c:v>6.5</c:v>
                </c:pt>
                <c:pt idx="48">
                  <c:v>6</c:v>
                </c:pt>
                <c:pt idx="49">
                  <c:v>5.5</c:v>
                </c:pt>
                <c:pt idx="50">
                  <c:v>5</c:v>
                </c:pt>
                <c:pt idx="51">
                  <c:v>4.5</c:v>
                </c:pt>
                <c:pt idx="52">
                  <c:v>4</c:v>
                </c:pt>
                <c:pt idx="53">
                  <c:v>3.5</c:v>
                </c:pt>
                <c:pt idx="54">
                  <c:v>3</c:v>
                </c:pt>
                <c:pt idx="55">
                  <c:v>2.5</c:v>
                </c:pt>
                <c:pt idx="56">
                  <c:v>2</c:v>
                </c:pt>
                <c:pt idx="57">
                  <c:v>1.5</c:v>
                </c:pt>
                <c:pt idx="58">
                  <c:v>1</c:v>
                </c:pt>
                <c:pt idx="59">
                  <c:v>0.5</c:v>
                </c:pt>
                <c:pt idx="6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C24-4E39-9B65-2744092D77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9657024"/>
        <c:axId val="379657352"/>
      </c:scatterChart>
      <c:valAx>
        <c:axId val="3796570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79657352"/>
        <c:crosses val="autoZero"/>
        <c:crossBetween val="midCat"/>
      </c:valAx>
      <c:valAx>
        <c:axId val="379657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7965702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A gyorsulás az idő függvényében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>
        <c:manualLayout>
          <c:layoutTarget val="inner"/>
          <c:xMode val="edge"/>
          <c:yMode val="edge"/>
          <c:x val="9.1581146106736677E-2"/>
          <c:y val="0.15782407407407409"/>
          <c:w val="0.87630774278215218"/>
          <c:h val="0.77736111111111106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C0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xVal>
            <c:numRef>
              <c:f>Munka1!$J$3:$J$63</c:f>
              <c:numCache>
                <c:formatCode>General</c:formatCode>
                <c:ptCount val="61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4.25</c:v>
                </c:pt>
                <c:pt idx="18">
                  <c:v>4.5</c:v>
                </c:pt>
                <c:pt idx="19">
                  <c:v>4.75</c:v>
                </c:pt>
                <c:pt idx="20">
                  <c:v>5</c:v>
                </c:pt>
                <c:pt idx="21">
                  <c:v>5.25</c:v>
                </c:pt>
                <c:pt idx="22">
                  <c:v>5.5</c:v>
                </c:pt>
                <c:pt idx="23">
                  <c:v>5.75</c:v>
                </c:pt>
                <c:pt idx="24">
                  <c:v>6</c:v>
                </c:pt>
                <c:pt idx="25">
                  <c:v>6.25</c:v>
                </c:pt>
                <c:pt idx="26">
                  <c:v>6.5</c:v>
                </c:pt>
                <c:pt idx="27">
                  <c:v>6.75</c:v>
                </c:pt>
                <c:pt idx="28">
                  <c:v>7</c:v>
                </c:pt>
                <c:pt idx="29">
                  <c:v>7.25</c:v>
                </c:pt>
                <c:pt idx="30">
                  <c:v>7.5</c:v>
                </c:pt>
                <c:pt idx="31">
                  <c:v>7.75</c:v>
                </c:pt>
                <c:pt idx="32">
                  <c:v>8</c:v>
                </c:pt>
                <c:pt idx="33">
                  <c:v>8.25</c:v>
                </c:pt>
                <c:pt idx="34">
                  <c:v>8.5</c:v>
                </c:pt>
                <c:pt idx="35">
                  <c:v>8.75</c:v>
                </c:pt>
                <c:pt idx="36">
                  <c:v>9</c:v>
                </c:pt>
                <c:pt idx="37">
                  <c:v>9.25</c:v>
                </c:pt>
                <c:pt idx="38">
                  <c:v>9.5</c:v>
                </c:pt>
                <c:pt idx="39">
                  <c:v>9.75</c:v>
                </c:pt>
                <c:pt idx="40">
                  <c:v>10</c:v>
                </c:pt>
                <c:pt idx="41">
                  <c:v>10.25</c:v>
                </c:pt>
                <c:pt idx="42">
                  <c:v>10.5</c:v>
                </c:pt>
                <c:pt idx="43">
                  <c:v>10.75</c:v>
                </c:pt>
                <c:pt idx="44">
                  <c:v>11</c:v>
                </c:pt>
                <c:pt idx="45">
                  <c:v>11.25</c:v>
                </c:pt>
                <c:pt idx="46">
                  <c:v>11.5</c:v>
                </c:pt>
                <c:pt idx="47">
                  <c:v>11.75</c:v>
                </c:pt>
                <c:pt idx="48">
                  <c:v>12</c:v>
                </c:pt>
                <c:pt idx="49">
                  <c:v>12.25</c:v>
                </c:pt>
                <c:pt idx="50">
                  <c:v>12.5</c:v>
                </c:pt>
                <c:pt idx="51">
                  <c:v>12.75</c:v>
                </c:pt>
                <c:pt idx="52">
                  <c:v>13</c:v>
                </c:pt>
                <c:pt idx="53">
                  <c:v>13.25</c:v>
                </c:pt>
                <c:pt idx="54">
                  <c:v>13.5</c:v>
                </c:pt>
                <c:pt idx="55">
                  <c:v>13.75</c:v>
                </c:pt>
                <c:pt idx="56">
                  <c:v>14</c:v>
                </c:pt>
                <c:pt idx="57">
                  <c:v>14.25</c:v>
                </c:pt>
                <c:pt idx="58">
                  <c:v>14.5</c:v>
                </c:pt>
                <c:pt idx="59">
                  <c:v>14.75</c:v>
                </c:pt>
                <c:pt idx="60">
                  <c:v>15</c:v>
                </c:pt>
              </c:numCache>
            </c:numRef>
          </c:xVal>
          <c:yVal>
            <c:numRef>
              <c:f>Munka1!$M$3:$M$63</c:f>
              <c:numCache>
                <c:formatCode>General</c:formatCode>
                <c:ptCount val="61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-2</c:v>
                </c:pt>
                <c:pt idx="42">
                  <c:v>-2</c:v>
                </c:pt>
                <c:pt idx="43">
                  <c:v>-2</c:v>
                </c:pt>
                <c:pt idx="44">
                  <c:v>-2</c:v>
                </c:pt>
                <c:pt idx="45">
                  <c:v>-2</c:v>
                </c:pt>
                <c:pt idx="46">
                  <c:v>-2</c:v>
                </c:pt>
                <c:pt idx="47">
                  <c:v>-2</c:v>
                </c:pt>
                <c:pt idx="48">
                  <c:v>-2</c:v>
                </c:pt>
                <c:pt idx="49">
                  <c:v>-2</c:v>
                </c:pt>
                <c:pt idx="50">
                  <c:v>-2</c:v>
                </c:pt>
                <c:pt idx="51">
                  <c:v>-2</c:v>
                </c:pt>
                <c:pt idx="52">
                  <c:v>-2</c:v>
                </c:pt>
                <c:pt idx="53">
                  <c:v>-2</c:v>
                </c:pt>
                <c:pt idx="54">
                  <c:v>-2</c:v>
                </c:pt>
                <c:pt idx="55">
                  <c:v>-2</c:v>
                </c:pt>
                <c:pt idx="56">
                  <c:v>-2</c:v>
                </c:pt>
                <c:pt idx="57">
                  <c:v>-2</c:v>
                </c:pt>
                <c:pt idx="58">
                  <c:v>-2</c:v>
                </c:pt>
                <c:pt idx="59">
                  <c:v>-2</c:v>
                </c:pt>
                <c:pt idx="60">
                  <c:v>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4EE-412A-94CB-407B1D5A6E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9809952"/>
        <c:axId val="469812248"/>
      </c:scatterChart>
      <c:valAx>
        <c:axId val="4698099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69812248"/>
        <c:crosses val="autoZero"/>
        <c:crossBetween val="midCat"/>
      </c:valAx>
      <c:valAx>
        <c:axId val="469812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698099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584386</xdr:colOff>
      <xdr:row>10</xdr:row>
      <xdr:rowOff>125507</xdr:rowOff>
    </xdr:from>
    <xdr:to>
      <xdr:col>6</xdr:col>
      <xdr:colOff>17369</xdr:colOff>
      <xdr:row>23</xdr:row>
      <xdr:rowOff>173132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99D0640A-BFCB-46AF-A91D-91AF51AC431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571500</xdr:colOff>
      <xdr:row>24</xdr:row>
      <xdr:rowOff>95250</xdr:rowOff>
    </xdr:from>
    <xdr:to>
      <xdr:col>5</xdr:col>
      <xdr:colOff>600075</xdr:colOff>
      <xdr:row>37</xdr:row>
      <xdr:rowOff>47625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FF0C0F86-0447-4127-990F-5E4366ADCD9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568419</xdr:colOff>
      <xdr:row>37</xdr:row>
      <xdr:rowOff>141194</xdr:rowOff>
    </xdr:from>
    <xdr:to>
      <xdr:col>5</xdr:col>
      <xdr:colOff>568419</xdr:colOff>
      <xdr:row>52</xdr:row>
      <xdr:rowOff>45944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BAC19808-727C-4A6E-93AC-154CF8A9D5E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63"/>
  <sheetViews>
    <sheetView tabSelected="1" zoomScale="85" zoomScaleNormal="85" workbookViewId="0">
      <selection activeCell="H7" sqref="H7"/>
    </sheetView>
  </sheetViews>
  <sheetFormatPr defaultRowHeight="15" x14ac:dyDescent="0.25"/>
  <cols>
    <col min="5" max="5" width="26.140625" customWidth="1"/>
    <col min="6" max="6" width="9.140625" customWidth="1"/>
    <col min="10" max="10" width="15.7109375" customWidth="1"/>
    <col min="11" max="11" width="12.140625" style="7" customWidth="1"/>
    <col min="12" max="12" width="14.7109375" style="9" bestFit="1" customWidth="1"/>
    <col min="13" max="13" width="16" bestFit="1" customWidth="1"/>
  </cols>
  <sheetData>
    <row r="2" spans="2:13" x14ac:dyDescent="0.25">
      <c r="F2" t="s">
        <v>3</v>
      </c>
      <c r="J2" s="5" t="s">
        <v>7</v>
      </c>
      <c r="K2" s="6" t="s">
        <v>6</v>
      </c>
      <c r="L2" s="8" t="s">
        <v>5</v>
      </c>
      <c r="M2" s="10" t="s">
        <v>8</v>
      </c>
    </row>
    <row r="3" spans="2:13" x14ac:dyDescent="0.25">
      <c r="B3" s="4">
        <v>0</v>
      </c>
      <c r="E3" t="s">
        <v>0</v>
      </c>
      <c r="F3" s="3">
        <v>5</v>
      </c>
      <c r="J3" s="5">
        <f>$F$3*B3/100</f>
        <v>0</v>
      </c>
      <c r="K3" s="6">
        <f>$F$8/2*J3^2</f>
        <v>0</v>
      </c>
      <c r="L3" s="8">
        <f>$F$8*J3</f>
        <v>0</v>
      </c>
      <c r="M3" s="10">
        <f>$F$8</f>
        <v>2</v>
      </c>
    </row>
    <row r="4" spans="2:13" x14ac:dyDescent="0.25">
      <c r="B4" s="4">
        <v>5</v>
      </c>
      <c r="E4" t="s">
        <v>2</v>
      </c>
      <c r="F4" s="3">
        <v>5</v>
      </c>
      <c r="J4" s="5">
        <f t="shared" ref="J4:J23" si="0">$F$3*B4/100</f>
        <v>0.25</v>
      </c>
      <c r="K4" s="6">
        <f t="shared" ref="K4:K23" si="1">$F$8/2*J4^2</f>
        <v>6.25E-2</v>
      </c>
      <c r="L4" s="8">
        <f t="shared" ref="L4:L23" si="2">$F$8*J4</f>
        <v>0.5</v>
      </c>
      <c r="M4" s="10">
        <f t="shared" ref="M4:M43" si="3">$F$8</f>
        <v>2</v>
      </c>
    </row>
    <row r="5" spans="2:13" x14ac:dyDescent="0.25">
      <c r="B5" s="4">
        <v>10</v>
      </c>
      <c r="E5" t="s">
        <v>1</v>
      </c>
      <c r="F5" s="3">
        <v>5</v>
      </c>
      <c r="J5" s="5">
        <f t="shared" si="0"/>
        <v>0.5</v>
      </c>
      <c r="K5" s="6">
        <f t="shared" si="1"/>
        <v>0.25</v>
      </c>
      <c r="L5" s="8">
        <f t="shared" si="2"/>
        <v>1</v>
      </c>
      <c r="M5" s="10">
        <f t="shared" si="3"/>
        <v>2</v>
      </c>
    </row>
    <row r="6" spans="2:13" x14ac:dyDescent="0.25">
      <c r="B6" s="4">
        <v>15</v>
      </c>
      <c r="F6" s="1"/>
      <c r="J6" s="5">
        <f t="shared" si="0"/>
        <v>0.75</v>
      </c>
      <c r="K6" s="6">
        <f t="shared" si="1"/>
        <v>0.5625</v>
      </c>
      <c r="L6" s="8">
        <f t="shared" si="2"/>
        <v>1.5</v>
      </c>
      <c r="M6" s="10">
        <f t="shared" si="3"/>
        <v>2</v>
      </c>
    </row>
    <row r="7" spans="2:13" x14ac:dyDescent="0.25">
      <c r="B7" s="4">
        <v>20</v>
      </c>
      <c r="E7" t="s">
        <v>4</v>
      </c>
      <c r="F7" s="2">
        <v>10</v>
      </c>
      <c r="J7" s="5">
        <f t="shared" si="0"/>
        <v>1</v>
      </c>
      <c r="K7" s="6">
        <f t="shared" si="1"/>
        <v>1</v>
      </c>
      <c r="L7" s="8">
        <f t="shared" si="2"/>
        <v>2</v>
      </c>
      <c r="M7" s="10">
        <f t="shared" si="3"/>
        <v>2</v>
      </c>
    </row>
    <row r="8" spans="2:13" x14ac:dyDescent="0.25">
      <c r="B8" s="4">
        <v>25</v>
      </c>
      <c r="E8" t="s">
        <v>10</v>
      </c>
      <c r="F8">
        <f>F7/F3</f>
        <v>2</v>
      </c>
      <c r="J8" s="5">
        <f t="shared" si="0"/>
        <v>1.25</v>
      </c>
      <c r="K8" s="6">
        <f t="shared" si="1"/>
        <v>1.5625</v>
      </c>
      <c r="L8" s="8">
        <f t="shared" si="2"/>
        <v>2.5</v>
      </c>
      <c r="M8" s="10">
        <f t="shared" si="3"/>
        <v>2</v>
      </c>
    </row>
    <row r="9" spans="2:13" x14ac:dyDescent="0.25">
      <c r="B9" s="4">
        <v>30</v>
      </c>
      <c r="E9" t="s">
        <v>9</v>
      </c>
      <c r="F9">
        <f>(0-F7)/F5</f>
        <v>-2</v>
      </c>
      <c r="J9" s="5">
        <f t="shared" si="0"/>
        <v>1.5</v>
      </c>
      <c r="K9" s="6">
        <f t="shared" si="1"/>
        <v>2.25</v>
      </c>
      <c r="L9" s="8">
        <f t="shared" si="2"/>
        <v>3</v>
      </c>
      <c r="M9" s="10">
        <f t="shared" si="3"/>
        <v>2</v>
      </c>
    </row>
    <row r="10" spans="2:13" x14ac:dyDescent="0.25">
      <c r="B10" s="4">
        <v>35</v>
      </c>
      <c r="J10" s="5">
        <f t="shared" si="0"/>
        <v>1.75</v>
      </c>
      <c r="K10" s="6">
        <f t="shared" si="1"/>
        <v>3.0625</v>
      </c>
      <c r="L10" s="8">
        <f t="shared" si="2"/>
        <v>3.5</v>
      </c>
      <c r="M10" s="10">
        <f t="shared" si="3"/>
        <v>2</v>
      </c>
    </row>
    <row r="11" spans="2:13" x14ac:dyDescent="0.25">
      <c r="B11" s="4">
        <v>40</v>
      </c>
      <c r="J11" s="5">
        <f t="shared" si="0"/>
        <v>2</v>
      </c>
      <c r="K11" s="6">
        <f t="shared" si="1"/>
        <v>4</v>
      </c>
      <c r="L11" s="8">
        <f t="shared" si="2"/>
        <v>4</v>
      </c>
      <c r="M11" s="10">
        <f t="shared" si="3"/>
        <v>2</v>
      </c>
    </row>
    <row r="12" spans="2:13" x14ac:dyDescent="0.25">
      <c r="B12" s="4">
        <v>45</v>
      </c>
      <c r="J12" s="5">
        <f t="shared" si="0"/>
        <v>2.25</v>
      </c>
      <c r="K12" s="6">
        <f t="shared" si="1"/>
        <v>5.0625</v>
      </c>
      <c r="L12" s="8">
        <f t="shared" si="2"/>
        <v>4.5</v>
      </c>
      <c r="M12" s="10">
        <f t="shared" si="3"/>
        <v>2</v>
      </c>
    </row>
    <row r="13" spans="2:13" x14ac:dyDescent="0.25">
      <c r="B13" s="4">
        <v>50</v>
      </c>
      <c r="J13" s="5">
        <f t="shared" si="0"/>
        <v>2.5</v>
      </c>
      <c r="K13" s="6">
        <f t="shared" si="1"/>
        <v>6.25</v>
      </c>
      <c r="L13" s="8">
        <f t="shared" si="2"/>
        <v>5</v>
      </c>
      <c r="M13" s="10">
        <f t="shared" si="3"/>
        <v>2</v>
      </c>
    </row>
    <row r="14" spans="2:13" x14ac:dyDescent="0.25">
      <c r="B14" s="4">
        <v>55</v>
      </c>
      <c r="J14" s="5">
        <f t="shared" si="0"/>
        <v>2.75</v>
      </c>
      <c r="K14" s="6">
        <f t="shared" si="1"/>
        <v>7.5625</v>
      </c>
      <c r="L14" s="8">
        <f t="shared" si="2"/>
        <v>5.5</v>
      </c>
      <c r="M14" s="10">
        <f t="shared" si="3"/>
        <v>2</v>
      </c>
    </row>
    <row r="15" spans="2:13" x14ac:dyDescent="0.25">
      <c r="B15" s="4">
        <v>60</v>
      </c>
      <c r="J15" s="5">
        <f t="shared" si="0"/>
        <v>3</v>
      </c>
      <c r="K15" s="6">
        <f t="shared" si="1"/>
        <v>9</v>
      </c>
      <c r="L15" s="8">
        <f t="shared" si="2"/>
        <v>6</v>
      </c>
      <c r="M15" s="10">
        <f t="shared" si="3"/>
        <v>2</v>
      </c>
    </row>
    <row r="16" spans="2:13" x14ac:dyDescent="0.25">
      <c r="B16" s="4">
        <v>65</v>
      </c>
      <c r="J16" s="5">
        <f t="shared" si="0"/>
        <v>3.25</v>
      </c>
      <c r="K16" s="6">
        <f t="shared" si="1"/>
        <v>10.5625</v>
      </c>
      <c r="L16" s="8">
        <f t="shared" si="2"/>
        <v>6.5</v>
      </c>
      <c r="M16" s="10">
        <f t="shared" si="3"/>
        <v>2</v>
      </c>
    </row>
    <row r="17" spans="2:13" x14ac:dyDescent="0.25">
      <c r="B17" s="4">
        <v>70</v>
      </c>
      <c r="J17" s="5">
        <f t="shared" si="0"/>
        <v>3.5</v>
      </c>
      <c r="K17" s="6">
        <f t="shared" si="1"/>
        <v>12.25</v>
      </c>
      <c r="L17" s="8">
        <f t="shared" si="2"/>
        <v>7</v>
      </c>
      <c r="M17" s="10">
        <f t="shared" si="3"/>
        <v>2</v>
      </c>
    </row>
    <row r="18" spans="2:13" x14ac:dyDescent="0.25">
      <c r="B18" s="4">
        <v>75</v>
      </c>
      <c r="J18" s="5">
        <f t="shared" si="0"/>
        <v>3.75</v>
      </c>
      <c r="K18" s="6">
        <f t="shared" si="1"/>
        <v>14.0625</v>
      </c>
      <c r="L18" s="8">
        <f t="shared" si="2"/>
        <v>7.5</v>
      </c>
      <c r="M18" s="10">
        <f t="shared" si="3"/>
        <v>2</v>
      </c>
    </row>
    <row r="19" spans="2:13" x14ac:dyDescent="0.25">
      <c r="B19" s="4">
        <v>80</v>
      </c>
      <c r="J19" s="5">
        <f t="shared" si="0"/>
        <v>4</v>
      </c>
      <c r="K19" s="6">
        <f t="shared" si="1"/>
        <v>16</v>
      </c>
      <c r="L19" s="8">
        <f t="shared" si="2"/>
        <v>8</v>
      </c>
      <c r="M19" s="10">
        <f t="shared" si="3"/>
        <v>2</v>
      </c>
    </row>
    <row r="20" spans="2:13" x14ac:dyDescent="0.25">
      <c r="B20" s="4">
        <v>85</v>
      </c>
      <c r="J20" s="5">
        <f t="shared" si="0"/>
        <v>4.25</v>
      </c>
      <c r="K20" s="6">
        <f t="shared" si="1"/>
        <v>18.0625</v>
      </c>
      <c r="L20" s="8">
        <f t="shared" si="2"/>
        <v>8.5</v>
      </c>
      <c r="M20" s="10">
        <f t="shared" si="3"/>
        <v>2</v>
      </c>
    </row>
    <row r="21" spans="2:13" x14ac:dyDescent="0.25">
      <c r="B21" s="4">
        <v>90</v>
      </c>
      <c r="J21" s="5">
        <f t="shared" si="0"/>
        <v>4.5</v>
      </c>
      <c r="K21" s="6">
        <f t="shared" si="1"/>
        <v>20.25</v>
      </c>
      <c r="L21" s="8">
        <f t="shared" si="2"/>
        <v>9</v>
      </c>
      <c r="M21" s="10">
        <f t="shared" si="3"/>
        <v>2</v>
      </c>
    </row>
    <row r="22" spans="2:13" x14ac:dyDescent="0.25">
      <c r="B22" s="4">
        <v>95</v>
      </c>
      <c r="J22" s="5">
        <f t="shared" si="0"/>
        <v>4.75</v>
      </c>
      <c r="K22" s="6">
        <f t="shared" si="1"/>
        <v>22.5625</v>
      </c>
      <c r="L22" s="8">
        <f t="shared" si="2"/>
        <v>9.5</v>
      </c>
      <c r="M22" s="10">
        <f t="shared" si="3"/>
        <v>2</v>
      </c>
    </row>
    <row r="23" spans="2:13" x14ac:dyDescent="0.25">
      <c r="B23" s="4">
        <v>100</v>
      </c>
      <c r="J23" s="5">
        <f t="shared" si="0"/>
        <v>5</v>
      </c>
      <c r="K23" s="6">
        <f t="shared" si="1"/>
        <v>25</v>
      </c>
      <c r="L23" s="8">
        <f t="shared" si="2"/>
        <v>10</v>
      </c>
      <c r="M23" s="10">
        <f t="shared" si="3"/>
        <v>2</v>
      </c>
    </row>
    <row r="24" spans="2:13" x14ac:dyDescent="0.25">
      <c r="J24" s="5">
        <f>$J$23+$F$4*B4/100</f>
        <v>5.25</v>
      </c>
      <c r="K24" s="6">
        <f>$K$23+(J24-$J$23)*L23</f>
        <v>27.5</v>
      </c>
      <c r="L24" s="8">
        <f>$F$7</f>
        <v>10</v>
      </c>
      <c r="M24" s="10">
        <v>0</v>
      </c>
    </row>
    <row r="25" spans="2:13" x14ac:dyDescent="0.25">
      <c r="J25" s="5">
        <f t="shared" ref="J25:J44" si="4">$J$23+$F$4*B5/100</f>
        <v>5.5</v>
      </c>
      <c r="K25" s="6">
        <f t="shared" ref="K25:K43" si="5">$K$23+(J25-$J$23)*L24</f>
        <v>30</v>
      </c>
      <c r="L25" s="8">
        <f t="shared" ref="L25:L43" si="6">$F$7</f>
        <v>10</v>
      </c>
      <c r="M25" s="10">
        <v>0</v>
      </c>
    </row>
    <row r="26" spans="2:13" x14ac:dyDescent="0.25">
      <c r="J26" s="5">
        <f t="shared" si="4"/>
        <v>5.75</v>
      </c>
      <c r="K26" s="6">
        <f t="shared" si="5"/>
        <v>32.5</v>
      </c>
      <c r="L26" s="8">
        <f t="shared" si="6"/>
        <v>10</v>
      </c>
      <c r="M26" s="10">
        <v>0</v>
      </c>
    </row>
    <row r="27" spans="2:13" x14ac:dyDescent="0.25">
      <c r="J27" s="5">
        <f t="shared" si="4"/>
        <v>6</v>
      </c>
      <c r="K27" s="6">
        <f t="shared" si="5"/>
        <v>35</v>
      </c>
      <c r="L27" s="8">
        <f t="shared" si="6"/>
        <v>10</v>
      </c>
      <c r="M27" s="10">
        <v>0</v>
      </c>
    </row>
    <row r="28" spans="2:13" x14ac:dyDescent="0.25">
      <c r="J28" s="5">
        <f t="shared" si="4"/>
        <v>6.25</v>
      </c>
      <c r="K28" s="6">
        <f t="shared" si="5"/>
        <v>37.5</v>
      </c>
      <c r="L28" s="8">
        <f t="shared" si="6"/>
        <v>10</v>
      </c>
      <c r="M28" s="10">
        <v>0</v>
      </c>
    </row>
    <row r="29" spans="2:13" x14ac:dyDescent="0.25">
      <c r="J29" s="5">
        <f t="shared" si="4"/>
        <v>6.5</v>
      </c>
      <c r="K29" s="6">
        <f t="shared" si="5"/>
        <v>40</v>
      </c>
      <c r="L29" s="8">
        <f t="shared" si="6"/>
        <v>10</v>
      </c>
      <c r="M29" s="10">
        <v>0</v>
      </c>
    </row>
    <row r="30" spans="2:13" x14ac:dyDescent="0.25">
      <c r="J30" s="5">
        <f t="shared" si="4"/>
        <v>6.75</v>
      </c>
      <c r="K30" s="6">
        <f t="shared" si="5"/>
        <v>42.5</v>
      </c>
      <c r="L30" s="8">
        <f t="shared" si="6"/>
        <v>10</v>
      </c>
      <c r="M30" s="10">
        <v>0</v>
      </c>
    </row>
    <row r="31" spans="2:13" x14ac:dyDescent="0.25">
      <c r="J31" s="5">
        <f t="shared" si="4"/>
        <v>7</v>
      </c>
      <c r="K31" s="6">
        <f t="shared" si="5"/>
        <v>45</v>
      </c>
      <c r="L31" s="8">
        <f t="shared" si="6"/>
        <v>10</v>
      </c>
      <c r="M31" s="10">
        <v>0</v>
      </c>
    </row>
    <row r="32" spans="2:13" x14ac:dyDescent="0.25">
      <c r="J32" s="5">
        <f t="shared" si="4"/>
        <v>7.25</v>
      </c>
      <c r="K32" s="6">
        <f t="shared" si="5"/>
        <v>47.5</v>
      </c>
      <c r="L32" s="8">
        <f t="shared" si="6"/>
        <v>10</v>
      </c>
      <c r="M32" s="10">
        <v>0</v>
      </c>
    </row>
    <row r="33" spans="10:13" x14ac:dyDescent="0.25">
      <c r="J33" s="5">
        <f t="shared" si="4"/>
        <v>7.5</v>
      </c>
      <c r="K33" s="6">
        <f t="shared" si="5"/>
        <v>50</v>
      </c>
      <c r="L33" s="8">
        <f t="shared" si="6"/>
        <v>10</v>
      </c>
      <c r="M33" s="10">
        <v>0</v>
      </c>
    </row>
    <row r="34" spans="10:13" x14ac:dyDescent="0.25">
      <c r="J34" s="5">
        <f t="shared" si="4"/>
        <v>7.75</v>
      </c>
      <c r="K34" s="6">
        <f t="shared" si="5"/>
        <v>52.5</v>
      </c>
      <c r="L34" s="8">
        <f t="shared" si="6"/>
        <v>10</v>
      </c>
      <c r="M34" s="10">
        <v>0</v>
      </c>
    </row>
    <row r="35" spans="10:13" x14ac:dyDescent="0.25">
      <c r="J35" s="5">
        <f t="shared" si="4"/>
        <v>8</v>
      </c>
      <c r="K35" s="6">
        <f t="shared" si="5"/>
        <v>55</v>
      </c>
      <c r="L35" s="8">
        <f t="shared" si="6"/>
        <v>10</v>
      </c>
      <c r="M35" s="10">
        <v>0</v>
      </c>
    </row>
    <row r="36" spans="10:13" x14ac:dyDescent="0.25">
      <c r="J36" s="5">
        <f t="shared" si="4"/>
        <v>8.25</v>
      </c>
      <c r="K36" s="6">
        <f t="shared" si="5"/>
        <v>57.5</v>
      </c>
      <c r="L36" s="8">
        <f t="shared" si="6"/>
        <v>10</v>
      </c>
      <c r="M36" s="10">
        <v>0</v>
      </c>
    </row>
    <row r="37" spans="10:13" x14ac:dyDescent="0.25">
      <c r="J37" s="5">
        <f t="shared" si="4"/>
        <v>8.5</v>
      </c>
      <c r="K37" s="6">
        <f t="shared" si="5"/>
        <v>60</v>
      </c>
      <c r="L37" s="8">
        <f t="shared" si="6"/>
        <v>10</v>
      </c>
      <c r="M37" s="10">
        <v>0</v>
      </c>
    </row>
    <row r="38" spans="10:13" x14ac:dyDescent="0.25">
      <c r="J38" s="5">
        <f t="shared" si="4"/>
        <v>8.75</v>
      </c>
      <c r="K38" s="6">
        <f t="shared" si="5"/>
        <v>62.5</v>
      </c>
      <c r="L38" s="8">
        <f t="shared" si="6"/>
        <v>10</v>
      </c>
      <c r="M38" s="10">
        <v>0</v>
      </c>
    </row>
    <row r="39" spans="10:13" x14ac:dyDescent="0.25">
      <c r="J39" s="5">
        <f t="shared" si="4"/>
        <v>9</v>
      </c>
      <c r="K39" s="6">
        <f t="shared" si="5"/>
        <v>65</v>
      </c>
      <c r="L39" s="8">
        <f t="shared" si="6"/>
        <v>10</v>
      </c>
      <c r="M39" s="10">
        <v>0</v>
      </c>
    </row>
    <row r="40" spans="10:13" x14ac:dyDescent="0.25">
      <c r="J40" s="5">
        <f>$J$23+$F$4*B20/100</f>
        <v>9.25</v>
      </c>
      <c r="K40" s="6">
        <f t="shared" si="5"/>
        <v>67.5</v>
      </c>
      <c r="L40" s="8">
        <f t="shared" si="6"/>
        <v>10</v>
      </c>
      <c r="M40" s="10">
        <v>0</v>
      </c>
    </row>
    <row r="41" spans="10:13" x14ac:dyDescent="0.25">
      <c r="J41" s="5">
        <f t="shared" si="4"/>
        <v>9.5</v>
      </c>
      <c r="K41" s="6">
        <f t="shared" si="5"/>
        <v>70</v>
      </c>
      <c r="L41" s="8">
        <f t="shared" si="6"/>
        <v>10</v>
      </c>
      <c r="M41" s="10">
        <v>0</v>
      </c>
    </row>
    <row r="42" spans="10:13" x14ac:dyDescent="0.25">
      <c r="J42" s="5">
        <f t="shared" si="4"/>
        <v>9.75</v>
      </c>
      <c r="K42" s="6">
        <f t="shared" si="5"/>
        <v>72.5</v>
      </c>
      <c r="L42" s="8">
        <f t="shared" si="6"/>
        <v>10</v>
      </c>
      <c r="M42" s="10">
        <v>0</v>
      </c>
    </row>
    <row r="43" spans="10:13" x14ac:dyDescent="0.25">
      <c r="J43" s="5">
        <f t="shared" si="4"/>
        <v>10</v>
      </c>
      <c r="K43" s="6">
        <f t="shared" si="5"/>
        <v>75</v>
      </c>
      <c r="L43" s="8">
        <f t="shared" si="6"/>
        <v>10</v>
      </c>
      <c r="M43" s="10">
        <v>0</v>
      </c>
    </row>
    <row r="44" spans="10:13" x14ac:dyDescent="0.25">
      <c r="J44" s="5">
        <f>$J$43+$F$5*B4/100</f>
        <v>10.25</v>
      </c>
      <c r="K44" s="6">
        <f>$K$43+(J44-$J$43)*$L$43+$F$9/2*(J44-$J$43)^2</f>
        <v>77.4375</v>
      </c>
      <c r="L44" s="8">
        <f>$F$7+$F$9*(J44-$J$43)</f>
        <v>9.5</v>
      </c>
      <c r="M44" s="10">
        <f>$F$9</f>
        <v>-2</v>
      </c>
    </row>
    <row r="45" spans="10:13" x14ac:dyDescent="0.25">
      <c r="J45" s="5">
        <f t="shared" ref="J45:J70" si="7">$J$43+$F$5*B5/100</f>
        <v>10.5</v>
      </c>
      <c r="K45" s="6">
        <f t="shared" ref="K45:K63" si="8">$K$43+(J45-$J$43)*$L$43+$F$9/2*(J45-$J$43)^2</f>
        <v>79.75</v>
      </c>
      <c r="L45" s="8">
        <f t="shared" ref="L45:L62" si="9">$F$7+$F$9*(J45-$J$43)</f>
        <v>9</v>
      </c>
      <c r="M45" s="10">
        <f t="shared" ref="M45:M63" si="10">$F$9</f>
        <v>-2</v>
      </c>
    </row>
    <row r="46" spans="10:13" x14ac:dyDescent="0.25">
      <c r="J46" s="5">
        <f t="shared" si="7"/>
        <v>10.75</v>
      </c>
      <c r="K46" s="6">
        <f t="shared" si="8"/>
        <v>81.9375</v>
      </c>
      <c r="L46" s="8">
        <f t="shared" si="9"/>
        <v>8.5</v>
      </c>
      <c r="M46" s="10">
        <f t="shared" si="10"/>
        <v>-2</v>
      </c>
    </row>
    <row r="47" spans="10:13" x14ac:dyDescent="0.25">
      <c r="J47" s="5">
        <f t="shared" si="7"/>
        <v>11</v>
      </c>
      <c r="K47" s="6">
        <f t="shared" si="8"/>
        <v>84</v>
      </c>
      <c r="L47" s="8">
        <f t="shared" si="9"/>
        <v>8</v>
      </c>
      <c r="M47" s="10">
        <f t="shared" si="10"/>
        <v>-2</v>
      </c>
    </row>
    <row r="48" spans="10:13" x14ac:dyDescent="0.25">
      <c r="J48" s="5">
        <f t="shared" si="7"/>
        <v>11.25</v>
      </c>
      <c r="K48" s="6">
        <f t="shared" si="8"/>
        <v>85.9375</v>
      </c>
      <c r="L48" s="8">
        <f t="shared" si="9"/>
        <v>7.5</v>
      </c>
      <c r="M48" s="10">
        <f t="shared" si="10"/>
        <v>-2</v>
      </c>
    </row>
    <row r="49" spans="10:13" x14ac:dyDescent="0.25">
      <c r="J49" s="5">
        <f t="shared" si="7"/>
        <v>11.5</v>
      </c>
      <c r="K49" s="6">
        <f t="shared" si="8"/>
        <v>87.75</v>
      </c>
      <c r="L49" s="8">
        <f t="shared" si="9"/>
        <v>7</v>
      </c>
      <c r="M49" s="10">
        <f t="shared" si="10"/>
        <v>-2</v>
      </c>
    </row>
    <row r="50" spans="10:13" x14ac:dyDescent="0.25">
      <c r="J50" s="5">
        <f t="shared" si="7"/>
        <v>11.75</v>
      </c>
      <c r="K50" s="6">
        <f t="shared" si="8"/>
        <v>89.4375</v>
      </c>
      <c r="L50" s="8">
        <f t="shared" si="9"/>
        <v>6.5</v>
      </c>
      <c r="M50" s="10">
        <f t="shared" si="10"/>
        <v>-2</v>
      </c>
    </row>
    <row r="51" spans="10:13" x14ac:dyDescent="0.25">
      <c r="J51" s="5">
        <f t="shared" si="7"/>
        <v>12</v>
      </c>
      <c r="K51" s="6">
        <f t="shared" si="8"/>
        <v>91</v>
      </c>
      <c r="L51" s="8">
        <f t="shared" si="9"/>
        <v>6</v>
      </c>
      <c r="M51" s="10">
        <f t="shared" si="10"/>
        <v>-2</v>
      </c>
    </row>
    <row r="52" spans="10:13" x14ac:dyDescent="0.25">
      <c r="J52" s="5">
        <f t="shared" si="7"/>
        <v>12.25</v>
      </c>
      <c r="K52" s="6">
        <f t="shared" si="8"/>
        <v>92.4375</v>
      </c>
      <c r="L52" s="8">
        <f t="shared" si="9"/>
        <v>5.5</v>
      </c>
      <c r="M52" s="10">
        <f t="shared" si="10"/>
        <v>-2</v>
      </c>
    </row>
    <row r="53" spans="10:13" x14ac:dyDescent="0.25">
      <c r="J53" s="5">
        <f t="shared" si="7"/>
        <v>12.5</v>
      </c>
      <c r="K53" s="6">
        <f t="shared" si="8"/>
        <v>93.75</v>
      </c>
      <c r="L53" s="8">
        <f t="shared" si="9"/>
        <v>5</v>
      </c>
      <c r="M53" s="10">
        <f t="shared" si="10"/>
        <v>-2</v>
      </c>
    </row>
    <row r="54" spans="10:13" x14ac:dyDescent="0.25">
      <c r="J54" s="5">
        <f t="shared" si="7"/>
        <v>12.75</v>
      </c>
      <c r="K54" s="6">
        <f t="shared" si="8"/>
        <v>94.9375</v>
      </c>
      <c r="L54" s="8">
        <f t="shared" si="9"/>
        <v>4.5</v>
      </c>
      <c r="M54" s="10">
        <f t="shared" si="10"/>
        <v>-2</v>
      </c>
    </row>
    <row r="55" spans="10:13" x14ac:dyDescent="0.25">
      <c r="J55" s="5">
        <f t="shared" si="7"/>
        <v>13</v>
      </c>
      <c r="K55" s="6">
        <f t="shared" si="8"/>
        <v>96</v>
      </c>
      <c r="L55" s="8">
        <f t="shared" si="9"/>
        <v>4</v>
      </c>
      <c r="M55" s="10">
        <f t="shared" si="10"/>
        <v>-2</v>
      </c>
    </row>
    <row r="56" spans="10:13" x14ac:dyDescent="0.25">
      <c r="J56" s="5">
        <f t="shared" si="7"/>
        <v>13.25</v>
      </c>
      <c r="K56" s="6">
        <f t="shared" si="8"/>
        <v>96.9375</v>
      </c>
      <c r="L56" s="8">
        <f t="shared" si="9"/>
        <v>3.5</v>
      </c>
      <c r="M56" s="10">
        <f t="shared" si="10"/>
        <v>-2</v>
      </c>
    </row>
    <row r="57" spans="10:13" x14ac:dyDescent="0.25">
      <c r="J57" s="5">
        <f t="shared" si="7"/>
        <v>13.5</v>
      </c>
      <c r="K57" s="6">
        <f t="shared" si="8"/>
        <v>97.75</v>
      </c>
      <c r="L57" s="8">
        <f t="shared" si="9"/>
        <v>3</v>
      </c>
      <c r="M57" s="10">
        <f t="shared" si="10"/>
        <v>-2</v>
      </c>
    </row>
    <row r="58" spans="10:13" x14ac:dyDescent="0.25">
      <c r="J58" s="5">
        <f t="shared" si="7"/>
        <v>13.75</v>
      </c>
      <c r="K58" s="6">
        <f t="shared" si="8"/>
        <v>98.4375</v>
      </c>
      <c r="L58" s="8">
        <f t="shared" si="9"/>
        <v>2.5</v>
      </c>
      <c r="M58" s="10">
        <f t="shared" si="10"/>
        <v>-2</v>
      </c>
    </row>
    <row r="59" spans="10:13" x14ac:dyDescent="0.25">
      <c r="J59" s="5">
        <f t="shared" si="7"/>
        <v>14</v>
      </c>
      <c r="K59" s="6">
        <f t="shared" si="8"/>
        <v>99</v>
      </c>
      <c r="L59" s="8">
        <f t="shared" si="9"/>
        <v>2</v>
      </c>
      <c r="M59" s="10">
        <f t="shared" si="10"/>
        <v>-2</v>
      </c>
    </row>
    <row r="60" spans="10:13" x14ac:dyDescent="0.25">
      <c r="J60" s="5">
        <f t="shared" si="7"/>
        <v>14.25</v>
      </c>
      <c r="K60" s="6">
        <f t="shared" si="8"/>
        <v>99.4375</v>
      </c>
      <c r="L60" s="8">
        <f t="shared" si="9"/>
        <v>1.5</v>
      </c>
      <c r="M60" s="10">
        <f t="shared" si="10"/>
        <v>-2</v>
      </c>
    </row>
    <row r="61" spans="10:13" x14ac:dyDescent="0.25">
      <c r="J61" s="5">
        <f t="shared" si="7"/>
        <v>14.5</v>
      </c>
      <c r="K61" s="6">
        <f t="shared" si="8"/>
        <v>99.75</v>
      </c>
      <c r="L61" s="8">
        <f t="shared" si="9"/>
        <v>1</v>
      </c>
      <c r="M61" s="10">
        <f t="shared" si="10"/>
        <v>-2</v>
      </c>
    </row>
    <row r="62" spans="10:13" x14ac:dyDescent="0.25">
      <c r="J62" s="5">
        <f t="shared" si="7"/>
        <v>14.75</v>
      </c>
      <c r="K62" s="6">
        <f t="shared" si="8"/>
        <v>99.9375</v>
      </c>
      <c r="L62" s="8">
        <f t="shared" si="9"/>
        <v>0.5</v>
      </c>
      <c r="M62" s="10">
        <f t="shared" si="10"/>
        <v>-2</v>
      </c>
    </row>
    <row r="63" spans="10:13" x14ac:dyDescent="0.25">
      <c r="J63" s="5">
        <f t="shared" si="7"/>
        <v>15</v>
      </c>
      <c r="K63" s="6">
        <f t="shared" si="8"/>
        <v>100</v>
      </c>
      <c r="L63" s="8">
        <f>$F$7+$F$9*(J63-$J$43)</f>
        <v>0</v>
      </c>
      <c r="M63" s="10">
        <f t="shared" si="10"/>
        <v>-2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Balázs Ádám</dc:creator>
  <cp:lastModifiedBy>Balázs Ádám</cp:lastModifiedBy>
  <dcterms:created xsi:type="dcterms:W3CDTF">2017-10-10T16:37:39Z</dcterms:created>
  <dcterms:modified xsi:type="dcterms:W3CDTF">2017-10-10T17:17:24Z</dcterms:modified>
</cp:coreProperties>
</file>